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3"/>
  </bookViews>
  <sheets>
    <sheet name="РФФПП" sheetId="1" r:id="rId1"/>
    <sheet name="Субвенции ВУС" sheetId="2" r:id="rId2"/>
    <sheet name="Субвенции администр. комиссии" sheetId="3" r:id="rId3"/>
    <sheet name="Сбалансир" sheetId="4" r:id="rId4"/>
  </sheets>
  <definedNames/>
  <calcPr fullCalcOnLoad="1"/>
</workbook>
</file>

<file path=xl/sharedStrings.xml><?xml version="1.0" encoding="utf-8"?>
<sst xmlns="http://schemas.openxmlformats.org/spreadsheetml/2006/main" count="88" uniqueCount="45">
  <si>
    <t>Наименование</t>
  </si>
  <si>
    <t>№/№ п/п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</si>
  <si>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</si>
  <si>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</si>
  <si>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</si>
  <si>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</si>
  <si>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</si>
  <si>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</si>
  <si>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</si>
  <si>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</si>
  <si>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</si>
  <si>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</si>
  <si>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</si>
  <si>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>ВСЕГО, тыс рублей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</si>
  <si>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</si>
  <si>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</si>
  <si>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</si>
  <si>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</si>
  <si>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</si>
  <si>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</si>
  <si>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</si>
  <si>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</si>
  <si>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</si>
  <si>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</si>
  <si>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</si>
  <si>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</si>
  <si>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</si>
  <si>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</si>
  <si>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</si>
  <si>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2014г.</t>
  </si>
  <si>
    <t>2015г.</t>
  </si>
  <si>
    <t>Районный фонд финансовой поддержки поселений на 2014 год и плановый период 2015 и 2016 годы</t>
  </si>
  <si>
    <t>2016г.</t>
  </si>
  <si>
    <t>Иные межбюджетные трансферты бюджетам поселений на обеспечение сбалансированности бюджетов на 2014 год и плановый период 2015 и 2016 годы</t>
  </si>
  <si>
    <t>Приложение № 12 к Решению</t>
  </si>
  <si>
    <t xml:space="preserve">                                     </t>
  </si>
  <si>
    <t>Пировского районного Совета депутатов   "О районном бюджете на 2014 год и  плановый период 2015 - 2016 годов"                               от13.12.2013г. № 47-298р</t>
  </si>
  <si>
    <t>Приложение № 13 к Решению</t>
  </si>
  <si>
    <t>Пировского районного Совета депутатов     "О районном бюджете на 2014 год и  плановый период 2015 - 2016 годов"                                                от 13.12.2013г. № 47-298р</t>
  </si>
  <si>
    <t>Субвенция на осуществление полномочий по первичному воинскому учету на 2014 год и плановый период 2015 - 2016 годы</t>
  </si>
  <si>
    <t>Приложение № 14 к Решению</t>
  </si>
  <si>
    <t>Пировского  районного Совета депутатов   "О районном бюджете на 2014 год и  плановый период 2015 - 2016 годов"                                     от 13.12.2013г. № 47-298р</t>
  </si>
  <si>
    <t>Субвенция на выполнение государственных полномочий по созданию и обеспечению деятельности административных комиссий в 2014 году и плановом периоде 2015 - 2016 годы</t>
  </si>
  <si>
    <t>Приложение № 15 к Решению</t>
  </si>
  <si>
    <t>Пировского  районного Совета депутатов  "О районном бюджете на 2014 год и  плановый период 2015 - 2016 годов"                         от 13.12.2013г. № 47-298р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</si>
</sst>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justify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justify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/>
    </xf>
    <xf numFmtId="166" fontId="8" fillId="0" borderId="10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166" fontId="10" fillId="0" borderId="10" xfId="0" applyNumberFormat="1" applyFont="1" applyFill="1" applyBorder="1" applyAlignment="1">
      <alignment/>
    </xf>
    <xf numFmtId="166" fontId="4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zoomScalePageLayoutView="0" workbookViewId="0" topLeftCell="A1">
      <selection activeCell="F2" sqref="F2:H2"/>
    </sheetView>
  </sheetViews>
  <sheetFormatPr defaultColWidth="9.00390625" defaultRowHeight="12.75"/>
  <cols>
    <col min="1" max="1" width="3.875" style="7" customWidth="1"/>
    <col min="2" max="2" width="17.875" style="7" customWidth="1"/>
    <col min="3" max="4" width="10.875" style="7" customWidth="1"/>
    <col min="5" max="5" width="10.25390625" style="7" customWidth="1"/>
    <col min="6" max="6" width="13.625" style="7" customWidth="1"/>
    <col min="7" max="7" width="16.75390625" style="7" customWidth="1"/>
    <col min="8" max="8" width="12.75390625" style="7" customWidth="1"/>
    <col min="9" max="9" width="0.12890625" style="7" hidden="1" customWidth="1"/>
    <col min="10" max="10" width="9.125" style="7" hidden="1" customWidth="1"/>
    <col min="11" max="16384" width="9.125" style="7" customWidth="1"/>
  </cols>
  <sheetData>
    <row r="1" spans="6:12" ht="15.75">
      <c r="F1" s="58" t="s">
        <v>34</v>
      </c>
      <c r="G1" s="58"/>
      <c r="H1" s="58"/>
      <c r="I1" s="18"/>
      <c r="J1" s="49"/>
      <c r="K1" s="49"/>
      <c r="L1" s="49"/>
    </row>
    <row r="2" spans="6:12" ht="63.75" customHeight="1">
      <c r="F2" s="59" t="s">
        <v>36</v>
      </c>
      <c r="G2" s="59"/>
      <c r="H2" s="59"/>
      <c r="I2" s="18"/>
      <c r="J2" s="50"/>
      <c r="K2" s="50"/>
      <c r="L2" s="50"/>
    </row>
    <row r="3" spans="1:12" ht="24" customHeight="1">
      <c r="A3" s="8"/>
      <c r="B3" s="8"/>
      <c r="C3" s="9" t="s">
        <v>15</v>
      </c>
      <c r="D3" s="9"/>
      <c r="E3" s="9"/>
      <c r="F3" s="60" t="s">
        <v>35</v>
      </c>
      <c r="G3" s="60"/>
      <c r="H3" s="60"/>
      <c r="I3" s="9"/>
      <c r="J3" s="51"/>
      <c r="K3" s="51"/>
      <c r="L3" s="51"/>
    </row>
    <row r="4" spans="1:8" ht="36" customHeight="1">
      <c r="A4" s="36" t="s">
        <v>31</v>
      </c>
      <c r="B4" s="36"/>
      <c r="C4" s="36"/>
      <c r="D4" s="36"/>
      <c r="E4" s="36"/>
      <c r="F4" s="36"/>
      <c r="G4" s="36"/>
      <c r="H4" s="36"/>
    </row>
    <row r="5" spans="1:8" ht="33.75" customHeight="1">
      <c r="A5" s="46" t="s">
        <v>1</v>
      </c>
      <c r="B5" s="43" t="s">
        <v>0</v>
      </c>
      <c r="C5" s="37" t="s">
        <v>16</v>
      </c>
      <c r="D5" s="38"/>
      <c r="E5" s="39"/>
      <c r="F5" s="52" t="s">
        <v>17</v>
      </c>
      <c r="G5" s="53"/>
      <c r="H5" s="54"/>
    </row>
    <row r="6" spans="1:8" ht="42" customHeight="1">
      <c r="A6" s="47"/>
      <c r="B6" s="44"/>
      <c r="C6" s="40"/>
      <c r="D6" s="41"/>
      <c r="E6" s="42"/>
      <c r="F6" s="55" t="s">
        <v>18</v>
      </c>
      <c r="G6" s="56"/>
      <c r="H6" s="57"/>
    </row>
    <row r="7" spans="1:8" ht="21" customHeight="1">
      <c r="A7" s="48"/>
      <c r="B7" s="45"/>
      <c r="C7" s="10" t="s">
        <v>29</v>
      </c>
      <c r="D7" s="10" t="s">
        <v>30</v>
      </c>
      <c r="E7" s="10" t="s">
        <v>32</v>
      </c>
      <c r="F7" s="10" t="s">
        <v>29</v>
      </c>
      <c r="G7" s="10" t="s">
        <v>30</v>
      </c>
      <c r="H7" s="10" t="s">
        <v>32</v>
      </c>
    </row>
    <row r="8" spans="1:10" ht="15.75">
      <c r="A8" s="11">
        <v>1</v>
      </c>
      <c r="B8" s="12" t="s">
        <v>2</v>
      </c>
      <c r="C8" s="13">
        <f>403.94+F8</f>
        <v>445.272</v>
      </c>
      <c r="D8" s="13">
        <f>403.94+G8</f>
        <v>437.006</v>
      </c>
      <c r="E8" s="13">
        <f>403.94+H8</f>
        <v>437.006</v>
      </c>
      <c r="F8" s="19">
        <v>41.332</v>
      </c>
      <c r="G8" s="19">
        <v>33.066</v>
      </c>
      <c r="H8" s="19">
        <v>33.066</v>
      </c>
      <c r="J8" s="29">
        <f>C8-F8</f>
        <v>403.94</v>
      </c>
    </row>
    <row r="9" spans="1:10" ht="15.75">
      <c r="A9" s="11">
        <v>2</v>
      </c>
      <c r="B9" s="12" t="s">
        <v>3</v>
      </c>
      <c r="C9" s="13">
        <f>1975.224+F9</f>
        <v>1990.953</v>
      </c>
      <c r="D9" s="13">
        <f>1975.224+G9</f>
        <v>1987.807</v>
      </c>
      <c r="E9" s="13">
        <f>1975.224+H9</f>
        <v>1987.807</v>
      </c>
      <c r="F9" s="19">
        <v>15.729</v>
      </c>
      <c r="G9" s="19">
        <v>12.583</v>
      </c>
      <c r="H9" s="19">
        <v>12.583</v>
      </c>
      <c r="J9" s="29">
        <f aca="true" t="shared" si="0" ref="J9:J17">C9-F9</f>
        <v>1975.224</v>
      </c>
    </row>
    <row r="10" spans="1:10" ht="15.75">
      <c r="A10" s="11">
        <v>3</v>
      </c>
      <c r="B10" s="12" t="s">
        <v>4</v>
      </c>
      <c r="C10" s="13">
        <f>1289.846+F10</f>
        <v>2030.609</v>
      </c>
      <c r="D10" s="13">
        <f>1289.846+G10</f>
        <v>1882.4560000000001</v>
      </c>
      <c r="E10" s="13">
        <f>1289.846+H10</f>
        <v>1882.4560000000001</v>
      </c>
      <c r="F10" s="19">
        <v>740.763</v>
      </c>
      <c r="G10" s="19">
        <v>592.61</v>
      </c>
      <c r="H10" s="19">
        <v>592.61</v>
      </c>
      <c r="J10" s="29">
        <f t="shared" si="0"/>
        <v>1289.846</v>
      </c>
    </row>
    <row r="11" spans="1:10" ht="15.75">
      <c r="A11" s="11">
        <v>4</v>
      </c>
      <c r="B11" s="12" t="s">
        <v>5</v>
      </c>
      <c r="C11" s="13">
        <f>1292.072+F11</f>
        <v>2509.984</v>
      </c>
      <c r="D11" s="13">
        <f>1292.072+G11</f>
        <v>2266.402</v>
      </c>
      <c r="E11" s="13">
        <f>1292.072+H11</f>
        <v>2266.402</v>
      </c>
      <c r="F11" s="19">
        <v>1217.912</v>
      </c>
      <c r="G11" s="19">
        <v>974.33</v>
      </c>
      <c r="H11" s="19">
        <v>974.33</v>
      </c>
      <c r="J11" s="29">
        <f t="shared" si="0"/>
        <v>1292.072</v>
      </c>
    </row>
    <row r="12" spans="1:10" ht="15.75">
      <c r="A12" s="11">
        <v>5</v>
      </c>
      <c r="B12" s="12" t="s">
        <v>6</v>
      </c>
      <c r="C12" s="13">
        <f>3798.441+F12</f>
        <v>4218.5689999999995</v>
      </c>
      <c r="D12" s="13">
        <f>3798.441+G12</f>
        <v>4134.543</v>
      </c>
      <c r="E12" s="13">
        <f>3798.441+H12</f>
        <v>4134.543</v>
      </c>
      <c r="F12" s="19">
        <v>420.128</v>
      </c>
      <c r="G12" s="19">
        <v>336.102</v>
      </c>
      <c r="H12" s="19">
        <v>336.102</v>
      </c>
      <c r="J12" s="29">
        <f t="shared" si="0"/>
        <v>3798.4409999999993</v>
      </c>
    </row>
    <row r="13" spans="1:10" ht="15.75">
      <c r="A13" s="11">
        <v>6</v>
      </c>
      <c r="B13" s="12" t="s">
        <v>7</v>
      </c>
      <c r="C13" s="13">
        <f>1343.614+F13</f>
        <v>1672.272</v>
      </c>
      <c r="D13" s="13">
        <f>1343.614+G13</f>
        <v>1606.54</v>
      </c>
      <c r="E13" s="13">
        <f>1343.614+H13</f>
        <v>1606.54</v>
      </c>
      <c r="F13" s="19">
        <v>328.658</v>
      </c>
      <c r="G13" s="19">
        <v>262.926</v>
      </c>
      <c r="H13" s="19">
        <v>262.926</v>
      </c>
      <c r="J13" s="29">
        <f t="shared" si="0"/>
        <v>1343.614</v>
      </c>
    </row>
    <row r="14" spans="1:10" ht="15.75">
      <c r="A14" s="11">
        <v>7</v>
      </c>
      <c r="B14" s="12" t="s">
        <v>8</v>
      </c>
      <c r="C14" s="13">
        <f>2285.931+F14</f>
        <v>2579.533</v>
      </c>
      <c r="D14" s="13">
        <f>2285.931+G14</f>
        <v>2520.813</v>
      </c>
      <c r="E14" s="13">
        <f>2285.931+H14</f>
        <v>2520.813</v>
      </c>
      <c r="F14" s="19">
        <v>293.602</v>
      </c>
      <c r="G14" s="19">
        <v>234.882</v>
      </c>
      <c r="H14" s="19">
        <v>234.882</v>
      </c>
      <c r="J14" s="29">
        <f t="shared" si="0"/>
        <v>2285.931</v>
      </c>
    </row>
    <row r="15" spans="1:10" ht="15.75">
      <c r="A15" s="11">
        <v>8</v>
      </c>
      <c r="B15" s="12" t="s">
        <v>9</v>
      </c>
      <c r="C15" s="13">
        <f>F15</f>
        <v>1303.613</v>
      </c>
      <c r="D15" s="13">
        <f>G15</f>
        <v>1042.89</v>
      </c>
      <c r="E15" s="13">
        <f>H15</f>
        <v>1042.89</v>
      </c>
      <c r="F15" s="19">
        <v>1303.613</v>
      </c>
      <c r="G15" s="19">
        <v>1042.89</v>
      </c>
      <c r="H15" s="19">
        <v>1042.89</v>
      </c>
      <c r="J15" s="29">
        <f t="shared" si="0"/>
        <v>0</v>
      </c>
    </row>
    <row r="16" spans="1:10" ht="15.75">
      <c r="A16" s="11">
        <v>9</v>
      </c>
      <c r="B16" s="12" t="s">
        <v>10</v>
      </c>
      <c r="C16" s="13">
        <f>2019.498+F16</f>
        <v>2526.2200000000003</v>
      </c>
      <c r="D16" s="13">
        <f>2019.498+G16</f>
        <v>2424.876</v>
      </c>
      <c r="E16" s="13">
        <f>2019.498+H16</f>
        <v>2424.876</v>
      </c>
      <c r="F16" s="19">
        <v>506.722</v>
      </c>
      <c r="G16" s="19">
        <v>405.378</v>
      </c>
      <c r="H16" s="19">
        <v>405.378</v>
      </c>
      <c r="J16" s="29">
        <f t="shared" si="0"/>
        <v>2019.4980000000003</v>
      </c>
    </row>
    <row r="17" spans="1:10" ht="15.75">
      <c r="A17" s="11">
        <v>10</v>
      </c>
      <c r="B17" s="12" t="s">
        <v>11</v>
      </c>
      <c r="C17" s="13">
        <f>1093.754+F17</f>
        <v>1120.4959999999999</v>
      </c>
      <c r="D17" s="13">
        <f>1093.754+G17</f>
        <v>1115.148</v>
      </c>
      <c r="E17" s="13">
        <f>1093.754+H17</f>
        <v>1115.148</v>
      </c>
      <c r="F17" s="19">
        <v>26.742</v>
      </c>
      <c r="G17" s="19">
        <v>21.394</v>
      </c>
      <c r="H17" s="19">
        <v>21.394</v>
      </c>
      <c r="J17" s="29">
        <f t="shared" si="0"/>
        <v>1093.754</v>
      </c>
    </row>
    <row r="18" spans="1:8" ht="19.5" customHeight="1">
      <c r="A18" s="11"/>
      <c r="B18" s="14" t="s">
        <v>12</v>
      </c>
      <c r="C18" s="15">
        <f aca="true" t="shared" si="1" ref="C18:H18">C8+C9+C10+C11+C12+C13+C14+C15+C16+C17</f>
        <v>20397.521</v>
      </c>
      <c r="D18" s="15">
        <f t="shared" si="1"/>
        <v>19418.481</v>
      </c>
      <c r="E18" s="15">
        <f t="shared" si="1"/>
        <v>19418.481</v>
      </c>
      <c r="F18" s="16">
        <f t="shared" si="1"/>
        <v>4895.201</v>
      </c>
      <c r="G18" s="15">
        <f t="shared" si="1"/>
        <v>3916.161</v>
      </c>
      <c r="H18" s="15">
        <f t="shared" si="1"/>
        <v>3916.161</v>
      </c>
    </row>
    <row r="19" ht="15.75">
      <c r="B19" s="17"/>
    </row>
    <row r="22" ht="15.75">
      <c r="D22" s="7" t="s">
        <v>14</v>
      </c>
    </row>
  </sheetData>
  <sheetProtection/>
  <mergeCells count="12">
    <mergeCell ref="F2:H2"/>
    <mergeCell ref="F3:H3"/>
    <mergeCell ref="A4:H4"/>
    <mergeCell ref="C5:E6"/>
    <mergeCell ref="B5:B7"/>
    <mergeCell ref="A5:A7"/>
    <mergeCell ref="J1:L1"/>
    <mergeCell ref="J2:L2"/>
    <mergeCell ref="J3:L3"/>
    <mergeCell ref="F5:H5"/>
    <mergeCell ref="F6:H6"/>
    <mergeCell ref="F1:H1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3.875" style="1" customWidth="1"/>
    <col min="2" max="2" width="41.625" style="1" customWidth="1"/>
    <col min="3" max="3" width="12.75390625" style="1" customWidth="1"/>
    <col min="4" max="4" width="13.125" style="1" customWidth="1"/>
    <col min="5" max="5" width="14.875" style="1" customWidth="1"/>
    <col min="6" max="6" width="0.12890625" style="1" customWidth="1"/>
    <col min="7" max="16384" width="9.125" style="1" customWidth="1"/>
  </cols>
  <sheetData>
    <row r="1" spans="3:5" ht="15">
      <c r="C1" s="63" t="s">
        <v>37</v>
      </c>
      <c r="D1" s="63"/>
      <c r="E1" s="63"/>
    </row>
    <row r="2" spans="3:5" ht="57.75" customHeight="1">
      <c r="C2" s="64" t="s">
        <v>38</v>
      </c>
      <c r="D2" s="64"/>
      <c r="E2" s="64"/>
    </row>
    <row r="3" spans="1:6" ht="15.75" customHeight="1">
      <c r="A3" s="5"/>
      <c r="B3" s="5"/>
      <c r="C3" s="65"/>
      <c r="D3" s="65"/>
      <c r="E3" s="65"/>
      <c r="F3" s="6"/>
    </row>
    <row r="4" spans="1:5" ht="36" customHeight="1">
      <c r="A4" s="62" t="s">
        <v>39</v>
      </c>
      <c r="B4" s="62"/>
      <c r="C4" s="62"/>
      <c r="D4" s="62"/>
      <c r="E4" s="62"/>
    </row>
    <row r="5" spans="1:5" ht="10.5" customHeight="1">
      <c r="A5" s="20"/>
      <c r="B5" s="20"/>
      <c r="C5" s="20"/>
      <c r="D5" s="20"/>
      <c r="E5" s="20"/>
    </row>
    <row r="6" spans="1:5" ht="25.5" customHeight="1" hidden="1">
      <c r="A6" s="20"/>
      <c r="B6" s="20"/>
      <c r="C6" s="20"/>
      <c r="D6" s="20"/>
      <c r="E6" s="20"/>
    </row>
    <row r="7" spans="1:5" ht="23.25" customHeight="1">
      <c r="A7" s="2" t="s">
        <v>1</v>
      </c>
      <c r="B7" s="3" t="s">
        <v>0</v>
      </c>
      <c r="C7" s="61" t="s">
        <v>13</v>
      </c>
      <c r="D7" s="61"/>
      <c r="E7" s="61"/>
    </row>
    <row r="8" spans="1:5" ht="30.75" customHeight="1">
      <c r="A8" s="2"/>
      <c r="B8" s="3"/>
      <c r="C8" s="2" t="s">
        <v>29</v>
      </c>
      <c r="D8" s="2" t="s">
        <v>30</v>
      </c>
      <c r="E8" s="2" t="s">
        <v>32</v>
      </c>
    </row>
    <row r="9" spans="1:5" ht="15.75">
      <c r="A9" s="11">
        <v>1</v>
      </c>
      <c r="B9" s="12" t="s">
        <v>19</v>
      </c>
      <c r="C9" s="13">
        <v>32.6</v>
      </c>
      <c r="D9" s="13">
        <v>32.5</v>
      </c>
      <c r="E9" s="13">
        <v>32.5</v>
      </c>
    </row>
    <row r="10" spans="1:5" ht="15.75">
      <c r="A10" s="11">
        <v>2</v>
      </c>
      <c r="B10" s="12" t="s">
        <v>20</v>
      </c>
      <c r="C10" s="13">
        <v>32.6</v>
      </c>
      <c r="D10" s="13">
        <v>32.5</v>
      </c>
      <c r="E10" s="13">
        <v>32.5</v>
      </c>
    </row>
    <row r="11" spans="1:5" ht="15.75">
      <c r="A11" s="11">
        <v>3</v>
      </c>
      <c r="B11" s="12" t="s">
        <v>21</v>
      </c>
      <c r="C11" s="13">
        <v>54.2</v>
      </c>
      <c r="D11" s="13">
        <v>54.1</v>
      </c>
      <c r="E11" s="13">
        <v>54.1</v>
      </c>
    </row>
    <row r="12" spans="1:5" ht="15.75">
      <c r="A12" s="11">
        <v>4</v>
      </c>
      <c r="B12" s="12" t="s">
        <v>22</v>
      </c>
      <c r="C12" s="13">
        <v>75.9</v>
      </c>
      <c r="D12" s="13">
        <v>75.5</v>
      </c>
      <c r="E12" s="13">
        <v>75.5</v>
      </c>
    </row>
    <row r="13" spans="1:5" ht="15.75">
      <c r="A13" s="11">
        <v>5</v>
      </c>
      <c r="B13" s="12" t="s">
        <v>23</v>
      </c>
      <c r="C13" s="13">
        <v>54.2</v>
      </c>
      <c r="D13" s="13">
        <v>54.1</v>
      </c>
      <c r="E13" s="13">
        <v>54.1</v>
      </c>
    </row>
    <row r="14" spans="1:5" ht="15.75">
      <c r="A14" s="11">
        <v>6</v>
      </c>
      <c r="B14" s="12" t="s">
        <v>24</v>
      </c>
      <c r="C14" s="13">
        <v>32.6</v>
      </c>
      <c r="D14" s="13">
        <v>32.5</v>
      </c>
      <c r="E14" s="13">
        <v>32.5</v>
      </c>
    </row>
    <row r="15" spans="1:5" ht="15.75">
      <c r="A15" s="11">
        <v>7</v>
      </c>
      <c r="B15" s="12" t="s">
        <v>25</v>
      </c>
      <c r="C15" s="13">
        <v>54.2</v>
      </c>
      <c r="D15" s="13">
        <v>54.1</v>
      </c>
      <c r="E15" s="13">
        <v>54.1</v>
      </c>
    </row>
    <row r="16" spans="1:5" ht="15.75">
      <c r="A16" s="11">
        <v>8</v>
      </c>
      <c r="B16" s="12" t="s">
        <v>26</v>
      </c>
      <c r="C16" s="13">
        <v>216.9</v>
      </c>
      <c r="D16" s="13">
        <v>216.3</v>
      </c>
      <c r="E16" s="13">
        <v>216.3</v>
      </c>
    </row>
    <row r="17" spans="1:5" ht="15.75">
      <c r="A17" s="11">
        <v>9</v>
      </c>
      <c r="B17" s="12" t="s">
        <v>27</v>
      </c>
      <c r="C17" s="13">
        <v>54.2</v>
      </c>
      <c r="D17" s="13">
        <v>54.1</v>
      </c>
      <c r="E17" s="13">
        <v>54.1</v>
      </c>
    </row>
    <row r="18" spans="1:5" ht="15.75">
      <c r="A18" s="11">
        <v>10</v>
      </c>
      <c r="B18" s="12" t="s">
        <v>28</v>
      </c>
      <c r="C18" s="13">
        <v>32.6</v>
      </c>
      <c r="D18" s="13">
        <v>32.5</v>
      </c>
      <c r="E18" s="13">
        <v>32.5</v>
      </c>
    </row>
    <row r="19" spans="1:5" ht="19.5" customHeight="1">
      <c r="A19" s="11"/>
      <c r="B19" s="14" t="s">
        <v>12</v>
      </c>
      <c r="C19" s="15">
        <f>C9+C10+C11+C12+C13+C14+C15+C16+C17+C18</f>
        <v>640.0000000000001</v>
      </c>
      <c r="D19" s="15">
        <f>D9+D10+D11+D12+D13+D14+D15+D16+D17+D18</f>
        <v>638.2</v>
      </c>
      <c r="E19" s="16">
        <f>E9+E10+E11+E12+E13+E14+E15+E16+E17+E18</f>
        <v>638.2</v>
      </c>
    </row>
    <row r="20" ht="12.75">
      <c r="B20" s="4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3.875" style="1" customWidth="1"/>
    <col min="2" max="2" width="41.625" style="1" customWidth="1"/>
    <col min="3" max="3" width="12.75390625" style="1" customWidth="1"/>
    <col min="4" max="4" width="13.125" style="1" customWidth="1"/>
    <col min="5" max="5" width="14.875" style="1" customWidth="1"/>
    <col min="6" max="6" width="0.12890625" style="1" customWidth="1"/>
    <col min="7" max="16384" width="9.125" style="1" customWidth="1"/>
  </cols>
  <sheetData>
    <row r="1" spans="3:5" ht="15">
      <c r="C1" s="63" t="s">
        <v>40</v>
      </c>
      <c r="D1" s="63"/>
      <c r="E1" s="63"/>
    </row>
    <row r="2" spans="3:5" ht="65.25" customHeight="1">
      <c r="C2" s="64" t="s">
        <v>41</v>
      </c>
      <c r="D2" s="64"/>
      <c r="E2" s="64"/>
    </row>
    <row r="3" spans="1:6" ht="5.25" customHeight="1">
      <c r="A3" s="5"/>
      <c r="B3" s="5"/>
      <c r="C3" s="65"/>
      <c r="D3" s="65"/>
      <c r="E3" s="65"/>
      <c r="F3" s="6"/>
    </row>
    <row r="4" spans="1:5" ht="53.25" customHeight="1">
      <c r="A4" s="62" t="s">
        <v>42</v>
      </c>
      <c r="B4" s="62"/>
      <c r="C4" s="62"/>
      <c r="D4" s="62"/>
      <c r="E4" s="62"/>
    </row>
    <row r="5" spans="1:5" ht="6" customHeight="1">
      <c r="A5" s="20"/>
      <c r="B5" s="20"/>
      <c r="C5" s="20"/>
      <c r="D5" s="20"/>
      <c r="E5" s="20"/>
    </row>
    <row r="6" spans="1:5" ht="25.5" customHeight="1" hidden="1">
      <c r="A6" s="20"/>
      <c r="B6" s="20"/>
      <c r="C6" s="20"/>
      <c r="D6" s="20"/>
      <c r="E6" s="20"/>
    </row>
    <row r="7" spans="1:5" ht="23.25" customHeight="1">
      <c r="A7" s="2" t="s">
        <v>1</v>
      </c>
      <c r="B7" s="3" t="s">
        <v>0</v>
      </c>
      <c r="C7" s="61" t="s">
        <v>13</v>
      </c>
      <c r="D7" s="61"/>
      <c r="E7" s="61"/>
    </row>
    <row r="8" spans="1:5" ht="30.75" customHeight="1">
      <c r="A8" s="2"/>
      <c r="B8" s="3"/>
      <c r="C8" s="2" t="s">
        <v>29</v>
      </c>
      <c r="D8" s="2" t="s">
        <v>30</v>
      </c>
      <c r="E8" s="2" t="s">
        <v>32</v>
      </c>
    </row>
    <row r="9" spans="1:5" ht="15.75">
      <c r="A9" s="11">
        <v>1</v>
      </c>
      <c r="B9" s="12" t="s">
        <v>19</v>
      </c>
      <c r="C9" s="33">
        <v>0.4</v>
      </c>
      <c r="D9" s="33">
        <v>0.3</v>
      </c>
      <c r="E9" s="33">
        <v>0.3</v>
      </c>
    </row>
    <row r="10" spans="1:5" ht="15.75">
      <c r="A10" s="11">
        <v>2</v>
      </c>
      <c r="B10" s="12" t="s">
        <v>20</v>
      </c>
      <c r="C10" s="33">
        <v>0.6</v>
      </c>
      <c r="D10" s="33">
        <v>0.6</v>
      </c>
      <c r="E10" s="33">
        <v>0.6</v>
      </c>
    </row>
    <row r="11" spans="1:5" ht="15.75">
      <c r="A11" s="11">
        <v>3</v>
      </c>
      <c r="B11" s="12" t="s">
        <v>21</v>
      </c>
      <c r="C11" s="33">
        <v>1.9</v>
      </c>
      <c r="D11" s="33">
        <v>1.8</v>
      </c>
      <c r="E11" s="33">
        <v>1.8</v>
      </c>
    </row>
    <row r="12" spans="1:5" ht="15.75">
      <c r="A12" s="11">
        <v>4</v>
      </c>
      <c r="B12" s="12" t="s">
        <v>22</v>
      </c>
      <c r="C12" s="33">
        <v>4</v>
      </c>
      <c r="D12" s="33">
        <v>3.8</v>
      </c>
      <c r="E12" s="33">
        <v>3.8</v>
      </c>
    </row>
    <row r="13" spans="1:5" ht="15.75">
      <c r="A13" s="11">
        <v>5</v>
      </c>
      <c r="B13" s="12" t="s">
        <v>23</v>
      </c>
      <c r="C13" s="33">
        <v>2.1</v>
      </c>
      <c r="D13" s="33">
        <v>2</v>
      </c>
      <c r="E13" s="33">
        <v>2</v>
      </c>
    </row>
    <row r="14" spans="1:5" ht="15.75">
      <c r="A14" s="11">
        <v>6</v>
      </c>
      <c r="B14" s="12" t="s">
        <v>24</v>
      </c>
      <c r="C14" s="33">
        <v>1</v>
      </c>
      <c r="D14" s="33">
        <v>0.9</v>
      </c>
      <c r="E14" s="33">
        <v>0.9</v>
      </c>
    </row>
    <row r="15" spans="1:5" ht="15.75">
      <c r="A15" s="11">
        <v>7</v>
      </c>
      <c r="B15" s="12" t="s">
        <v>25</v>
      </c>
      <c r="C15" s="33">
        <v>1.2</v>
      </c>
      <c r="D15" s="33">
        <v>1.2</v>
      </c>
      <c r="E15" s="33">
        <v>1.2</v>
      </c>
    </row>
    <row r="16" spans="1:5" ht="15.75">
      <c r="A16" s="11">
        <v>8</v>
      </c>
      <c r="B16" s="12" t="s">
        <v>26</v>
      </c>
      <c r="C16" s="33">
        <v>10</v>
      </c>
      <c r="D16" s="33">
        <v>9.6</v>
      </c>
      <c r="E16" s="33">
        <v>9.6</v>
      </c>
    </row>
    <row r="17" spans="1:5" ht="15.75">
      <c r="A17" s="11">
        <v>9</v>
      </c>
      <c r="B17" s="12" t="s">
        <v>27</v>
      </c>
      <c r="C17" s="33">
        <v>2.4</v>
      </c>
      <c r="D17" s="33">
        <v>2.3</v>
      </c>
      <c r="E17" s="33">
        <v>2.3</v>
      </c>
    </row>
    <row r="18" spans="1:5" ht="15.75">
      <c r="A18" s="11">
        <v>10</v>
      </c>
      <c r="B18" s="12" t="s">
        <v>28</v>
      </c>
      <c r="C18" s="33">
        <v>0.6</v>
      </c>
      <c r="D18" s="33">
        <v>0.5</v>
      </c>
      <c r="E18" s="33">
        <v>0.5</v>
      </c>
    </row>
    <row r="19" spans="1:5" ht="19.5" customHeight="1">
      <c r="A19" s="11"/>
      <c r="B19" s="14" t="s">
        <v>12</v>
      </c>
      <c r="C19" s="34">
        <f>C9+C10+C11+C12+C13+C14+C15+C16+C17+C18</f>
        <v>24.2</v>
      </c>
      <c r="D19" s="34">
        <f>D9+D10+D11+D12+D13+D14+D15+D16+D17+D18</f>
        <v>23</v>
      </c>
      <c r="E19" s="35">
        <f>E9+E10+E11+E12+E13+E14+E15+E16+E17+E18</f>
        <v>23</v>
      </c>
    </row>
    <row r="20" ht="12.75">
      <c r="B20" s="4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zoomScalePageLayoutView="0" workbookViewId="0" topLeftCell="A1">
      <selection activeCell="C2" sqref="C2:E2"/>
    </sheetView>
  </sheetViews>
  <sheetFormatPr defaultColWidth="9.00390625" defaultRowHeight="12.75"/>
  <cols>
    <col min="1" max="1" width="7.875" style="21" customWidth="1"/>
    <col min="2" max="2" width="32.875" style="21" customWidth="1"/>
    <col min="3" max="3" width="13.125" style="21" customWidth="1"/>
    <col min="4" max="4" width="18.375" style="21" customWidth="1"/>
    <col min="5" max="5" width="19.625" style="21" customWidth="1"/>
    <col min="6" max="6" width="0.12890625" style="21" customWidth="1"/>
    <col min="7" max="7" width="10.875" style="21" customWidth="1"/>
    <col min="8" max="16384" width="9.125" style="21" customWidth="1"/>
  </cols>
  <sheetData>
    <row r="1" spans="3:5" ht="18.75">
      <c r="C1" s="77" t="s">
        <v>43</v>
      </c>
      <c r="D1" s="77"/>
      <c r="E1" s="77"/>
    </row>
    <row r="2" spans="3:5" ht="78" customHeight="1">
      <c r="C2" s="76" t="s">
        <v>44</v>
      </c>
      <c r="D2" s="76"/>
      <c r="E2" s="76"/>
    </row>
    <row r="3" spans="1:6" ht="18" customHeight="1">
      <c r="A3" s="22"/>
      <c r="B3" s="22"/>
      <c r="C3" s="72"/>
      <c r="D3" s="72"/>
      <c r="E3" s="72"/>
      <c r="F3" s="23"/>
    </row>
    <row r="4" spans="1:5" ht="55.5" customHeight="1">
      <c r="A4" s="68" t="s">
        <v>33</v>
      </c>
      <c r="B4" s="69"/>
      <c r="C4" s="69"/>
      <c r="D4" s="69"/>
      <c r="E4" s="69"/>
    </row>
    <row r="5" spans="1:5" ht="52.5" customHeight="1">
      <c r="A5" s="70" t="s">
        <v>1</v>
      </c>
      <c r="B5" s="66" t="s">
        <v>0</v>
      </c>
      <c r="C5" s="73" t="s">
        <v>13</v>
      </c>
      <c r="D5" s="74"/>
      <c r="E5" s="75"/>
    </row>
    <row r="6" spans="1:5" ht="30.75" customHeight="1">
      <c r="A6" s="71"/>
      <c r="B6" s="67"/>
      <c r="C6" s="24" t="s">
        <v>29</v>
      </c>
      <c r="D6" s="24" t="s">
        <v>30</v>
      </c>
      <c r="E6" s="24" t="s">
        <v>32</v>
      </c>
    </row>
    <row r="7" spans="1:5" ht="18.75">
      <c r="A7" s="25">
        <v>1</v>
      </c>
      <c r="B7" s="26" t="s">
        <v>19</v>
      </c>
      <c r="C7" s="30">
        <v>1752.668</v>
      </c>
      <c r="D7" s="30">
        <v>1752.668</v>
      </c>
      <c r="E7" s="30">
        <v>1752.668</v>
      </c>
    </row>
    <row r="8" spans="1:5" ht="18.75">
      <c r="A8" s="25">
        <v>2</v>
      </c>
      <c r="B8" s="26" t="s">
        <v>20</v>
      </c>
      <c r="C8" s="30">
        <v>1529.128</v>
      </c>
      <c r="D8" s="30">
        <v>1529.128</v>
      </c>
      <c r="E8" s="30">
        <v>1529.128</v>
      </c>
    </row>
    <row r="9" spans="1:5" ht="18.75">
      <c r="A9" s="25">
        <v>3</v>
      </c>
      <c r="B9" s="26" t="s">
        <v>21</v>
      </c>
      <c r="C9" s="30">
        <v>3269.201</v>
      </c>
      <c r="D9" s="30">
        <v>3269.201</v>
      </c>
      <c r="E9" s="30">
        <v>3269.201</v>
      </c>
    </row>
    <row r="10" spans="1:5" ht="18.75">
      <c r="A10" s="25">
        <v>4</v>
      </c>
      <c r="B10" s="26" t="s">
        <v>22</v>
      </c>
      <c r="C10" s="30">
        <v>1249.226</v>
      </c>
      <c r="D10" s="30">
        <v>1249.226</v>
      </c>
      <c r="E10" s="30">
        <v>1249.226</v>
      </c>
    </row>
    <row r="11" spans="1:5" ht="18.75">
      <c r="A11" s="25">
        <v>5</v>
      </c>
      <c r="B11" s="26" t="s">
        <v>23</v>
      </c>
      <c r="C11" s="30">
        <v>1189.031</v>
      </c>
      <c r="D11" s="30">
        <v>1189.031</v>
      </c>
      <c r="E11" s="30">
        <v>1189.031</v>
      </c>
    </row>
    <row r="12" spans="1:5" ht="18.75">
      <c r="A12" s="25">
        <v>6</v>
      </c>
      <c r="B12" s="26" t="s">
        <v>24</v>
      </c>
      <c r="C12" s="30">
        <v>2047.027</v>
      </c>
      <c r="D12" s="30">
        <v>2047.027</v>
      </c>
      <c r="E12" s="30">
        <v>2047.027</v>
      </c>
    </row>
    <row r="13" spans="1:5" ht="18.75">
      <c r="A13" s="25">
        <v>7</v>
      </c>
      <c r="B13" s="26" t="s">
        <v>25</v>
      </c>
      <c r="C13" s="30">
        <v>1945.937</v>
      </c>
      <c r="D13" s="30">
        <v>1945.937</v>
      </c>
      <c r="E13" s="30">
        <v>1945.937</v>
      </c>
    </row>
    <row r="14" spans="1:5" ht="18.75">
      <c r="A14" s="25">
        <v>8</v>
      </c>
      <c r="B14" s="26" t="s">
        <v>26</v>
      </c>
      <c r="C14" s="30">
        <v>0</v>
      </c>
      <c r="D14" s="30">
        <v>0</v>
      </c>
      <c r="E14" s="30">
        <v>0</v>
      </c>
    </row>
    <row r="15" spans="1:5" ht="18.75">
      <c r="A15" s="25">
        <v>9</v>
      </c>
      <c r="B15" s="26" t="s">
        <v>27</v>
      </c>
      <c r="C15" s="30">
        <v>1852.78</v>
      </c>
      <c r="D15" s="30">
        <v>1852.78</v>
      </c>
      <c r="E15" s="30">
        <v>1852.78</v>
      </c>
    </row>
    <row r="16" spans="1:5" ht="18.75">
      <c r="A16" s="25">
        <v>10</v>
      </c>
      <c r="B16" s="26" t="s">
        <v>28</v>
      </c>
      <c r="C16" s="30">
        <v>1896.764</v>
      </c>
      <c r="D16" s="30">
        <v>1896.764</v>
      </c>
      <c r="E16" s="30">
        <v>1896.764</v>
      </c>
    </row>
    <row r="17" spans="1:5" ht="19.5" customHeight="1">
      <c r="A17" s="25"/>
      <c r="B17" s="27" t="s">
        <v>12</v>
      </c>
      <c r="C17" s="31">
        <f>C7+C8+C9+C10+C11+C12+C13+C14+C15+C16</f>
        <v>16731.762000000002</v>
      </c>
      <c r="D17" s="32">
        <f>D7+D8+D9+D10+D11+D12+D13+D14+D15+D16</f>
        <v>16731.762000000002</v>
      </c>
      <c r="E17" s="32">
        <f>E7+E8+E9+E10+E11+E12+E13+E14+E15+E16</f>
        <v>16731.762000000002</v>
      </c>
    </row>
    <row r="18" ht="18.75">
      <c r="B18" s="28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2012-12-18T05:01:46Z</cp:lastPrinted>
  <dcterms:created xsi:type="dcterms:W3CDTF">2007-09-04T01:54:47Z</dcterms:created>
  <dcterms:modified xsi:type="dcterms:W3CDTF">2013-12-16T05:59:05Z</dcterms:modified>
  <cp:category/>
  <cp:version/>
  <cp:contentType/>
  <cp:contentStatus/>
</cp:coreProperties>
</file>